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10 - 24.1. - ZCU - Výpočetní technika (III.) 001 - 2022 - PŘIPRAVIT\"/>
    </mc:Choice>
  </mc:AlternateContent>
  <xr:revisionPtr revIDLastSave="0" documentId="13_ncr:1_{4455B9F9-C50E-4C9C-B9FC-CE2BDA030D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1" i="1" l="1"/>
  <c r="P11" i="1"/>
  <c r="T11" i="1" l="1"/>
  <c r="S10" i="1"/>
  <c r="T10" i="1"/>
  <c r="P10" i="1"/>
  <c r="P8" i="1" l="1"/>
  <c r="P9" i="1"/>
  <c r="S8" i="1"/>
  <c r="T8" i="1"/>
  <c r="S9" i="1"/>
  <c r="T9" i="1"/>
  <c r="P7" i="1" l="1"/>
  <c r="Q14" i="1" s="1"/>
  <c r="S7" i="1"/>
  <c r="R14" i="1" s="1"/>
  <c r="T7" i="1"/>
</calcChain>
</file>

<file path=xl/sharedStrings.xml><?xml version="1.0" encoding="utf-8"?>
<sst xmlns="http://schemas.openxmlformats.org/spreadsheetml/2006/main" count="81" uniqueCount="64">
  <si>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</si>
  <si>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</si>
  <si>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</si>
  <si>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</si>
  <si>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</si>
  <si>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</si>
  <si>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</si>
  <si>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</si>
  <si>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</si>
  <si>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</si>
  <si>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</si>
  <si>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</si>
  <si>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</si>
  <si>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</si>
  <si>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</si>
  <si>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</si>
  <si>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</si>
  <si>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</si>
  <si>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</si>
  <si>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</si>
  <si>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</si>
  <si>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</si>
  <si>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</si>
  <si>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</si>
  <si>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</si>
  <si>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</si>
  <si>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</si>
  <si>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</si>
  <si>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</si>
  <si>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</si>
  <si>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</si>
  <si>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001 - 2022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</si>
  <si>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</si>
  <si>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Powerbanka</t>
  </si>
  <si>
    <t>Externí disk</t>
  </si>
  <si>
    <t>Záruka na zboží min. 24 měsíců.</t>
  </si>
  <si>
    <t>Záruka na zboží min. 36 měsíců.</t>
  </si>
  <si>
    <t>Mgr. Jan Král, 
Tel.: 37763 6123</t>
  </si>
  <si>
    <t>Klatovská třída 1736/51, 
301 00 Plzeň,
Fakulta pedagogická - Děkanát,
Středisko správy počítačové sítě,
místnost KL 221</t>
  </si>
  <si>
    <t>Min. udávaná kapacita 15 000 mAh.
Podpora technologie Fast charge.
Výstupy min.: 2x USB 3.0, 1x USB-C.
Podpora nabíjení více zařízení najednou.
LED indikátor.
Ochrana proti přepětí, přehřátí a přebití.
Odolná konstrukce (kovová).
Li-Pol baterie.
Výstupní proud: 1.5A, 2A, 3A.
Výstupní napětí:  5 V, 6.5 V, 9 V, 12 V.
Hmotnost max. 350g.</t>
  </si>
  <si>
    <t>Externí disk 2,5".
Kapacita 1TB.
Rozhraní USB 3.2 Gen 1.
Maximální udávaná rychlost přenosu 5 Gbit/s.
Odnímatelný kabel s uložením (držáky) na těle externího disku, konektor v těle krabičky USB-A, kabel musí být součástí dodávky.
Odolný proti nárazům, disk uložen v pružném loži.
Preferovaná barva černá.
Záruka min. 36 měsíců.</t>
  </si>
  <si>
    <t>DDR4 64GB do HP EliteDesk 800 G6 tower</t>
  </si>
  <si>
    <t>Originální RAM paměti s kapacitou 64GB (jedná se o dva kity 2x32GB, celkem 128GB paměti) DDR4 min. 3200MHz Non-ECC do PC stanice HP EliteDesk 800 G6 tower, které zachovají běžící NBD on-site záruku PC a budou servisovatelné v rámci záruky výrobce.</t>
  </si>
  <si>
    <t>Nutno zachovat stávající běžící NBD on-site záruku PC a servis v rámci záruky výrobce.</t>
  </si>
  <si>
    <t>Ing. Miroslav Horák, Ph.D.,
Tel.: 37763 2340</t>
  </si>
  <si>
    <t>Technická 8, 
301 00 Plzeň, 
Fakulta aplikovaných věd - Katedra mechaniky,
místnost UC 403</t>
  </si>
  <si>
    <t>Monitor LCD 27"</t>
  </si>
  <si>
    <t>ANO</t>
  </si>
  <si>
    <t>IDEG-2021-021</t>
  </si>
  <si>
    <t>Jarmila Glaserová, 
Tel.: 702 047 003,
37763 4301</t>
  </si>
  <si>
    <t>Univerzitní 26, 
301 00 Plzeň,
Fakulta elektrotechnická  - Katedra elektroenergetiky,
3. patro - místnost EK 318</t>
  </si>
  <si>
    <t>příslušenství k notebooku inv. č.  253484</t>
  </si>
  <si>
    <t>Ing. Eliška Chánová,
Tel.: 37763 2808,
E-mail: chanova@civ.zcu.cz</t>
  </si>
  <si>
    <t>Univerzitní 20
301 00 Plzeň,
Centrum informatizace a výpočetní techniky,
místnost UI 210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</si>
  <si>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</si>
  <si>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Zdroj k notebooku Dell Latitude 3520</t>
  </si>
  <si>
    <t>Kompatibilní s Dell Latitude 3520.
Výkon min. 65 W.
Připojení napájení přes USB-C.
Výstup 19,5 V, 3,34 A.</t>
  </si>
  <si>
    <t>LED monitor s úhlopříčkou 27". 
Rozlišení min. 3840x2160 4K UHD s poměrem stran 16:9. 
Matný IPS displej, Antireflexní filtr, LED podsvícení, Flicker Free, Low Blue Light.
Jas min. 350 cd/m2.
Kontrast: 1000:1 statický, 10 000 000:1 dynamický.
Odezva max. 5 ms.
Pozorovací úhly (Horizontál/Vertikál): 178°/178°.
Barevný gamut: 99% sRGB, 85% DCI-P3-D65.
Vertikální frekvence snímání min. 50 až 60 Hz. Horizontální frekvence snímání min. 30 až 80 kHz.
Video vstupy min.:
1× HDMI 2.0
1× DisplayPort 1.4
1× DisplayPort 1.4 (výstupní)
1× USB-C (DisplayPort 1.4)
Porty a konektory min.:
1× USB-C (napájení do 100 W)
4× USB 3.2 Gen 1 (2× napájení do 7,5 W)
1× port RJ-45 (LAN)
Nastavitelný úhel monitoru:
Náklon min. -5 až +20°.
Otočení: ±45°.
Kloubové otáčení: ±90° (Pivot).
Výškově nastavitelný stojan min. 150 mm.
Podpora VESA držáku (100 × 100 mm).</t>
  </si>
  <si>
    <t>https://www8.hp.com/h20195/V2/GetPDF.aspx/c07014168</t>
  </si>
  <si>
    <t>LAMAX Powerbanka 15000 mAh Fast Charge (777902),záruka 24 měsíců</t>
  </si>
  <si>
    <t>Silicon Power Armor A30 1TB černý (SP010TBPHDA30S3K),záruka 36 měsíců</t>
  </si>
  <si>
    <t>HP Z27k G3 4K (1B9T0AA), záruka 24 měsíců</t>
  </si>
  <si>
    <t>Napájecí adaptér 65W 19,5V, USB-C, originál DELL (77011267), záruka 24 měsíců</t>
  </si>
  <si>
    <t>2x Paměť HP 32 GB DDR4-3200 DIMM (13L72AA),zachována stávající běžící NBD on-site záruka PC a servis v rámci záruky výrobce.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</si>
</sst>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4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5" fillId="6" borderId="19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 inden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9">
    <dxf>
      <font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J10" zoomScaleNormal="100" workbookViewId="0">
      <selection activeCell="R7" sqref="R7:R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27.4257812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36.85546875" style="5" customWidth="1"/>
    <col min="12" max="12" width="32.85546875" style="5" customWidth="1"/>
    <col min="13" max="13" width="28.85546875" style="5" customWidth="1"/>
    <col min="14" max="14" width="45.5703125" style="4" customWidth="1"/>
    <col min="15" max="15" width="31.710937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21.285156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128" t="s">
        <v>31</v>
      </c>
      <c r="C1" s="129"/>
      <c r="D1" s="129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2"/>
      <c r="E3" s="112"/>
      <c r="F3" s="11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38" t="s">
        <v>2</v>
      </c>
      <c r="H5" s="139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54</v>
      </c>
      <c r="L6" s="41" t="s">
        <v>18</v>
      </c>
      <c r="M6" s="42" t="s">
        <v>19</v>
      </c>
      <c r="N6" s="41" t="s">
        <v>20</v>
      </c>
      <c r="O6" s="39" t="s">
        <v>32</v>
      </c>
      <c r="P6" s="41" t="s">
        <v>21</v>
      </c>
      <c r="Q6" s="39" t="s">
        <v>5</v>
      </c>
      <c r="R6" s="43" t="s">
        <v>6</v>
      </c>
      <c r="S6" s="113" t="s">
        <v>7</v>
      </c>
      <c r="T6" s="44" t="s">
        <v>8</v>
      </c>
      <c r="U6" s="41" t="s">
        <v>22</v>
      </c>
      <c r="V6" s="41" t="s">
        <v>23</v>
      </c>
    </row>
    <row r="7" spans="1:22" ht="198" customHeight="1" thickTop="1" x14ac:dyDescent="0.25">
      <c r="A7" s="20"/>
      <c r="B7" s="48">
        <v>1</v>
      </c>
      <c r="C7" s="49" t="s">
        <v>33</v>
      </c>
      <c r="D7" s="50">
        <v>2</v>
      </c>
      <c r="E7" s="51" t="s">
        <v>27</v>
      </c>
      <c r="F7" s="108" t="s">
        <v>39</v>
      </c>
      <c r="G7" s="115" t="s">
        <v>59</v>
      </c>
      <c r="H7" s="52" t="s">
        <v>25</v>
      </c>
      <c r="I7" s="140" t="s">
        <v>30</v>
      </c>
      <c r="J7" s="142" t="s">
        <v>25</v>
      </c>
      <c r="K7" s="142"/>
      <c r="L7" s="53" t="s">
        <v>35</v>
      </c>
      <c r="M7" s="126" t="s">
        <v>37</v>
      </c>
      <c r="N7" s="126" t="s">
        <v>38</v>
      </c>
      <c r="O7" s="54">
        <v>15</v>
      </c>
      <c r="P7" s="55">
        <f>D7*Q7</f>
        <v>1000</v>
      </c>
      <c r="Q7" s="56">
        <v>500</v>
      </c>
      <c r="R7" s="121">
        <v>490</v>
      </c>
      <c r="S7" s="57">
        <f>D7*R7</f>
        <v>980</v>
      </c>
      <c r="T7" s="58" t="str">
        <f t="shared" ref="T7" si="0">IF(ISNUMBER(R7), IF(R7&gt;Q7,"NEVYHOVUJE","VYHOVUJE")," ")</f>
        <v>VYHOVUJE</v>
      </c>
      <c r="U7" s="51"/>
      <c r="V7" s="51" t="s">
        <v>12</v>
      </c>
    </row>
    <row r="8" spans="1:22" ht="172.5" customHeight="1" thickBot="1" x14ac:dyDescent="0.3">
      <c r="A8" s="20"/>
      <c r="B8" s="59">
        <v>2</v>
      </c>
      <c r="C8" s="60" t="s">
        <v>34</v>
      </c>
      <c r="D8" s="61">
        <v>2</v>
      </c>
      <c r="E8" s="62" t="s">
        <v>27</v>
      </c>
      <c r="F8" s="109" t="s">
        <v>40</v>
      </c>
      <c r="G8" s="116" t="s">
        <v>60</v>
      </c>
      <c r="H8" s="63" t="s">
        <v>25</v>
      </c>
      <c r="I8" s="141"/>
      <c r="J8" s="143"/>
      <c r="K8" s="143"/>
      <c r="L8" s="69" t="s">
        <v>36</v>
      </c>
      <c r="M8" s="127"/>
      <c r="N8" s="127"/>
      <c r="O8" s="64">
        <v>15</v>
      </c>
      <c r="P8" s="65">
        <f>D8*Q8</f>
        <v>2400</v>
      </c>
      <c r="Q8" s="66">
        <v>1200</v>
      </c>
      <c r="R8" s="122">
        <v>1200</v>
      </c>
      <c r="S8" s="67">
        <f>D8*R8</f>
        <v>2400</v>
      </c>
      <c r="T8" s="68" t="str">
        <f t="shared" ref="T8:T9" si="1">IF(ISNUMBER(R8), IF(R8&gt;Q8,"NEVYHOVUJE","VYHOVUJE")," ")</f>
        <v>VYHOVUJE</v>
      </c>
      <c r="U8" s="62"/>
      <c r="V8" s="62" t="s">
        <v>12</v>
      </c>
    </row>
    <row r="9" spans="1:22" ht="126.75" customHeight="1" thickBot="1" x14ac:dyDescent="0.3">
      <c r="A9" s="20"/>
      <c r="B9" s="70">
        <v>3</v>
      </c>
      <c r="C9" s="71" t="s">
        <v>41</v>
      </c>
      <c r="D9" s="72">
        <v>2</v>
      </c>
      <c r="E9" s="73" t="s">
        <v>27</v>
      </c>
      <c r="F9" s="110" t="s">
        <v>42</v>
      </c>
      <c r="G9" s="117" t="s">
        <v>63</v>
      </c>
      <c r="H9" s="74" t="s">
        <v>25</v>
      </c>
      <c r="I9" s="75" t="s">
        <v>30</v>
      </c>
      <c r="J9" s="73" t="s">
        <v>25</v>
      </c>
      <c r="K9" s="73"/>
      <c r="L9" s="76" t="s">
        <v>43</v>
      </c>
      <c r="M9" s="77" t="s">
        <v>44</v>
      </c>
      <c r="N9" s="77" t="s">
        <v>45</v>
      </c>
      <c r="O9" s="78">
        <v>14</v>
      </c>
      <c r="P9" s="79">
        <f>D9*Q9</f>
        <v>22680</v>
      </c>
      <c r="Q9" s="80">
        <v>11340</v>
      </c>
      <c r="R9" s="123">
        <v>10304</v>
      </c>
      <c r="S9" s="81">
        <f>D9*R9</f>
        <v>20608</v>
      </c>
      <c r="T9" s="82" t="str">
        <f t="shared" si="1"/>
        <v>VYHOVUJE</v>
      </c>
      <c r="U9" s="73"/>
      <c r="V9" s="73" t="s">
        <v>12</v>
      </c>
    </row>
    <row r="10" spans="1:22" ht="409.5" customHeight="1" thickBot="1" x14ac:dyDescent="0.3">
      <c r="A10" s="20"/>
      <c r="B10" s="94">
        <v>4</v>
      </c>
      <c r="C10" s="95" t="s">
        <v>46</v>
      </c>
      <c r="D10" s="96">
        <v>2</v>
      </c>
      <c r="E10" s="97" t="s">
        <v>27</v>
      </c>
      <c r="F10" s="114" t="s">
        <v>57</v>
      </c>
      <c r="G10" s="118" t="s">
        <v>61</v>
      </c>
      <c r="H10" s="120" t="s">
        <v>58</v>
      </c>
      <c r="I10" s="98" t="s">
        <v>30</v>
      </c>
      <c r="J10" s="97" t="s">
        <v>47</v>
      </c>
      <c r="K10" s="97" t="s">
        <v>48</v>
      </c>
      <c r="L10" s="99"/>
      <c r="M10" s="100" t="s">
        <v>49</v>
      </c>
      <c r="N10" s="100" t="s">
        <v>50</v>
      </c>
      <c r="O10" s="101">
        <v>14</v>
      </c>
      <c r="P10" s="102">
        <f>D10*Q10</f>
        <v>24000</v>
      </c>
      <c r="Q10" s="103">
        <v>12000</v>
      </c>
      <c r="R10" s="124">
        <v>11730</v>
      </c>
      <c r="S10" s="104">
        <f>D10*R10</f>
        <v>23460</v>
      </c>
      <c r="T10" s="105" t="str">
        <f t="shared" ref="T10:T11" si="2">IF(ISNUMBER(R10), IF(R10&gt;Q10,"NEVYHOVUJE","VYHOVUJE")," ")</f>
        <v>VYHOVUJE</v>
      </c>
      <c r="U10" s="97"/>
      <c r="V10" s="97" t="s">
        <v>11</v>
      </c>
    </row>
    <row r="11" spans="1:22" ht="90.6" customHeight="1" thickBot="1" x14ac:dyDescent="0.3">
      <c r="A11" s="20"/>
      <c r="B11" s="83">
        <v>5</v>
      </c>
      <c r="C11" s="84" t="s">
        <v>55</v>
      </c>
      <c r="D11" s="85">
        <v>1</v>
      </c>
      <c r="E11" s="86" t="s">
        <v>27</v>
      </c>
      <c r="F11" s="111" t="s">
        <v>56</v>
      </c>
      <c r="G11" s="119" t="s">
        <v>62</v>
      </c>
      <c r="H11" s="87" t="s">
        <v>25</v>
      </c>
      <c r="I11" s="106" t="s">
        <v>30</v>
      </c>
      <c r="J11" s="86" t="s">
        <v>25</v>
      </c>
      <c r="K11" s="86"/>
      <c r="L11" s="88"/>
      <c r="M11" s="107" t="s">
        <v>52</v>
      </c>
      <c r="N11" s="107" t="s">
        <v>53</v>
      </c>
      <c r="O11" s="89">
        <v>14</v>
      </c>
      <c r="P11" s="90">
        <f>D11*Q11</f>
        <v>1300</v>
      </c>
      <c r="Q11" s="91">
        <v>1300</v>
      </c>
      <c r="R11" s="125">
        <v>636</v>
      </c>
      <c r="S11" s="92">
        <f>D11*R11</f>
        <v>636</v>
      </c>
      <c r="T11" s="93" t="str">
        <f t="shared" si="2"/>
        <v>VYHOVUJE</v>
      </c>
      <c r="U11" s="86" t="s">
        <v>51</v>
      </c>
      <c r="V11" s="86" t="s">
        <v>12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" customHeight="1" thickTop="1" thickBot="1" x14ac:dyDescent="0.3">
      <c r="B13" s="134" t="s">
        <v>26</v>
      </c>
      <c r="C13" s="134"/>
      <c r="D13" s="134"/>
      <c r="E13" s="134"/>
      <c r="F13" s="134"/>
      <c r="G13" s="134"/>
      <c r="H13" s="134"/>
      <c r="I13" s="134"/>
      <c r="J13" s="21"/>
      <c r="K13" s="21"/>
      <c r="L13" s="7"/>
      <c r="M13" s="7"/>
      <c r="N13" s="7"/>
      <c r="O13" s="22"/>
      <c r="P13" s="22"/>
      <c r="Q13" s="23" t="s">
        <v>9</v>
      </c>
      <c r="R13" s="135" t="s">
        <v>10</v>
      </c>
      <c r="S13" s="136"/>
      <c r="T13" s="137"/>
      <c r="U13" s="24"/>
      <c r="V13" s="25"/>
    </row>
    <row r="14" spans="1:22" ht="50.45" customHeight="1" thickTop="1" thickBot="1" x14ac:dyDescent="0.3">
      <c r="B14" s="130" t="s">
        <v>29</v>
      </c>
      <c r="C14" s="130"/>
      <c r="D14" s="130"/>
      <c r="E14" s="130"/>
      <c r="F14" s="130"/>
      <c r="G14" s="130"/>
      <c r="I14" s="26"/>
      <c r="L14" s="9"/>
      <c r="M14" s="9"/>
      <c r="N14" s="9"/>
      <c r="O14" s="27"/>
      <c r="P14" s="27"/>
      <c r="Q14" s="28">
        <f>SUM(P7:P11)</f>
        <v>51380</v>
      </c>
      <c r="R14" s="131">
        <f>SUM(S7:S11)</f>
        <v>48084</v>
      </c>
      <c r="S14" s="132"/>
      <c r="T14" s="133"/>
    </row>
    <row r="15" spans="1:22" ht="15.75" thickTop="1" x14ac:dyDescent="0.25">
      <c r="H15" s="11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112"/>
      <c r="H16" s="11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112"/>
      <c r="H17" s="11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112"/>
      <c r="H18" s="11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112"/>
      <c r="H19" s="11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12"/>
      <c r="H21" s="11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2"/>
      <c r="H22" s="11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2"/>
      <c r="H23" s="11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2"/>
      <c r="H24" s="11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2"/>
      <c r="H25" s="11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2"/>
      <c r="H27" s="11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1OFMvSEM8XRifFm6JG8mr4obzS/wHRFNvlPqjtQOBo978k2/YEdGqFtV2CbQLS1qmyrtK6dB7YqHurJz0OSEmg==" saltValue="6GdVy5YmqtFYBePDrxCrSw==" spinCount="100000" sheet="1" objects="1" scenarios="1"/>
  <mergeCells count="11">
    <mergeCell ref="M7:M8"/>
    <mergeCell ref="N7:N8"/>
    <mergeCell ref="B1:D1"/>
    <mergeCell ref="B14:G14"/>
    <mergeCell ref="R14:T14"/>
    <mergeCell ref="B13:I13"/>
    <mergeCell ref="R13:T13"/>
    <mergeCell ref="G5:H5"/>
    <mergeCell ref="I7:I8"/>
    <mergeCell ref="J7:J8"/>
    <mergeCell ref="K7:K8"/>
  </mergeCells>
  <conditionalFormatting sqref="D7:D11 B7:B11">
    <cfRule type="containsBlanks" dxfId="8" priority="52">
      <formula>LEN(TRIM(B7))=0</formula>
    </cfRule>
  </conditionalFormatting>
  <conditionalFormatting sqref="B7:B11">
    <cfRule type="cellIs" dxfId="7" priority="49" operator="greaterThanOrEqual">
      <formula>1</formula>
    </cfRule>
  </conditionalFormatting>
  <conditionalFormatting sqref="T7:T11">
    <cfRule type="cellIs" dxfId="6" priority="36" operator="equal">
      <formula>"VYHOVUJE"</formula>
    </cfRule>
  </conditionalFormatting>
  <conditionalFormatting sqref="T7:T11">
    <cfRule type="cellIs" dxfId="5" priority="35" operator="equal">
      <formula>"NEVYHOVUJE"</formula>
    </cfRule>
  </conditionalFormatting>
  <conditionalFormatting sqref="G7:H11 R7:R11">
    <cfRule type="containsBlanks" dxfId="4" priority="29">
      <formula>LEN(TRIM(G7))=0</formula>
    </cfRule>
  </conditionalFormatting>
  <conditionalFormatting sqref="G7:H11 R7:R11">
    <cfRule type="notContainsBlanks" dxfId="3" priority="27">
      <formula>LEN(TRIM(G7))&gt;0</formula>
    </cfRule>
  </conditionalFormatting>
  <conditionalFormatting sqref="G7:H11 R7:R11">
    <cfRule type="notContainsBlanks" dxfId="2" priority="26">
      <formula>LEN(TRIM(G7))&gt;0</formula>
    </cfRule>
  </conditionalFormatting>
  <conditionalFormatting sqref="G7:H11">
    <cfRule type="notContainsBlanks" dxfId="1" priority="25">
      <formula>LEN(TRIM(G7))&gt;0</formula>
    </cfRule>
  </conditionalFormatting>
  <dataValidations count="3">
    <dataValidation type="list" showInputMessage="1" showErrorMessage="1" sqref="J7 J9:J11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  <dataValidation type="list" allowBlank="1" showInputMessage="1" showErrorMessage="1" sqref="V7:V11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2022-01-13T11:13:12Z</cp:lastPrinted>
  <dcterms:created xsi:type="dcterms:W3CDTF">2014-03-05T12:43:32Z</dcterms:created>
  <dcterms:modified xsi:type="dcterms:W3CDTF">2022-01-21T11:55:14Z</dcterms:modified>
</cp:coreProperties>
</file>